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27735" windowHeight="12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6" i="1"/>
  <c r="D54"/>
  <c r="C54"/>
  <c r="C13"/>
  <c r="D13"/>
  <c r="E54" l="1"/>
  <c r="E13"/>
</calcChain>
</file>

<file path=xl/sharedStrings.xml><?xml version="1.0" encoding="utf-8"?>
<sst xmlns="http://schemas.openxmlformats.org/spreadsheetml/2006/main" count="132" uniqueCount="97">
  <si>
    <t>거래일자</t>
  </si>
  <si>
    <t>내용</t>
    <phoneticPr fontId="4" type="noConversion"/>
  </si>
  <si>
    <t>출금</t>
  </si>
  <si>
    <t>입금</t>
  </si>
  <si>
    <t>잔액</t>
  </si>
  <si>
    <t>비고</t>
    <phoneticPr fontId="4" type="noConversion"/>
  </si>
  <si>
    <t>2016-08-02</t>
    <phoneticPr fontId="3" type="noConversion"/>
  </si>
  <si>
    <t>신한 정기 예금으로 전환(1년 만기)</t>
    <phoneticPr fontId="4" type="noConversion"/>
  </si>
  <si>
    <t>한국회원 16기 50명 가입비</t>
    <phoneticPr fontId="4" type="noConversion"/>
  </si>
  <si>
    <t>홍콩회원 16기 57명 가입비</t>
    <phoneticPr fontId="4" type="noConversion"/>
  </si>
  <si>
    <t>일본회원 16기 8명 가입비</t>
    <phoneticPr fontId="4" type="noConversion"/>
  </si>
  <si>
    <t>2016-08-12</t>
    <phoneticPr fontId="3" type="noConversion"/>
  </si>
  <si>
    <t>전 운영진 상품권 구매</t>
    <phoneticPr fontId="4" type="noConversion"/>
  </si>
  <si>
    <t>10만원*2</t>
    <phoneticPr fontId="3" type="noConversion"/>
  </si>
  <si>
    <t>클리어파일 구매</t>
    <phoneticPr fontId="4" type="noConversion"/>
  </si>
  <si>
    <t>2016-09-06</t>
    <phoneticPr fontId="3" type="noConversion"/>
  </si>
  <si>
    <t>매그니피센트7 제작 보고회 서포트</t>
    <phoneticPr fontId="4" type="noConversion"/>
  </si>
  <si>
    <t>라이스파티(송편외)</t>
    <phoneticPr fontId="3" type="noConversion"/>
  </si>
  <si>
    <t>2016-09-08</t>
    <phoneticPr fontId="3" type="noConversion"/>
  </si>
  <si>
    <t>신한은행→ 우체국으로 잔액 옮김</t>
    <phoneticPr fontId="3" type="noConversion"/>
  </si>
  <si>
    <t>신한은행→ 우체국으로 잔액 이월</t>
    <phoneticPr fontId="3" type="noConversion"/>
  </si>
  <si>
    <t>해외팬 16기 가입비</t>
    <phoneticPr fontId="3" type="noConversion"/>
  </si>
  <si>
    <t>2016-09-04</t>
    <phoneticPr fontId="3" type="noConversion"/>
  </si>
  <si>
    <t>결산 이자</t>
    <phoneticPr fontId="3" type="noConversion"/>
  </si>
  <si>
    <t>계</t>
    <phoneticPr fontId="3" type="noConversion"/>
  </si>
  <si>
    <t>아샘마트(캔커피)</t>
    <phoneticPr fontId="3" type="noConversion"/>
  </si>
  <si>
    <t>라이스파티(송편외)추가</t>
    <phoneticPr fontId="3" type="noConversion"/>
  </si>
  <si>
    <t>2016-09-16</t>
    <phoneticPr fontId="3" type="noConversion"/>
  </si>
  <si>
    <t>6명</t>
    <phoneticPr fontId="3" type="noConversion"/>
  </si>
  <si>
    <t xml:space="preserve">매그 단관 불참자 영화비 입금 </t>
    <phoneticPr fontId="3" type="noConversion"/>
  </si>
  <si>
    <t>꽃다발</t>
    <phoneticPr fontId="3" type="noConversion"/>
  </si>
  <si>
    <t>2016/11/01</t>
  </si>
  <si>
    <t>2016/11/09</t>
  </si>
  <si>
    <t>2016/11/25</t>
  </si>
  <si>
    <t>2016/11/30</t>
  </si>
  <si>
    <t>2016/12/01</t>
  </si>
  <si>
    <t>2016/12/04</t>
  </si>
  <si>
    <t>2016/12/11</t>
  </si>
  <si>
    <t>2016/12/17</t>
  </si>
  <si>
    <t>2016/12/19</t>
  </si>
  <si>
    <t>2016/12/21</t>
  </si>
  <si>
    <t>그레이스플라워</t>
  </si>
  <si>
    <t>플로리아트</t>
  </si>
  <si>
    <t>나무프린트</t>
  </si>
  <si>
    <t>2016/12/23</t>
  </si>
  <si>
    <t xml:space="preserve"> 결산 이자 (160904~161203)</t>
    <phoneticPr fontId="3" type="noConversion"/>
  </si>
  <si>
    <t>롯데백화점음료 (영평상)</t>
    <phoneticPr fontId="3" type="noConversion"/>
  </si>
  <si>
    <t>마카롱외 (영평상)</t>
    <phoneticPr fontId="3" type="noConversion"/>
  </si>
  <si>
    <t>퀵디디알 (기념품 문구 받음)</t>
    <phoneticPr fontId="3" type="noConversion"/>
  </si>
  <si>
    <t>오렌지 현수막 (마스터 쇼케용)</t>
    <phoneticPr fontId="3" type="noConversion"/>
  </si>
  <si>
    <t>고려기프트 (기념품제작)</t>
    <phoneticPr fontId="3" type="noConversion"/>
  </si>
  <si>
    <t>파리바게트케이크(12월 정모용)</t>
    <phoneticPr fontId="3" type="noConversion"/>
  </si>
  <si>
    <t>XMAS카드 (12월 정모용)</t>
    <phoneticPr fontId="3" type="noConversion"/>
  </si>
  <si>
    <t>(주)현대백화점신촌점(와인2개)</t>
    <phoneticPr fontId="3" type="noConversion"/>
  </si>
  <si>
    <t>그레이스꽃집</t>
    <phoneticPr fontId="3" type="noConversion"/>
  </si>
  <si>
    <t>초록우산어린이재단</t>
    <phoneticPr fontId="3" type="noConversion"/>
  </si>
  <si>
    <t>서버 유지보수비</t>
    <phoneticPr fontId="3" type="noConversion"/>
  </si>
  <si>
    <t>디자인팝 8월, 9월, 10월</t>
    <phoneticPr fontId="3" type="noConversion"/>
  </si>
  <si>
    <t>2016-08-01</t>
    <phoneticPr fontId="3" type="noConversion"/>
  </si>
  <si>
    <t>15기 회비 이월</t>
    <phoneticPr fontId="3" type="noConversion"/>
  </si>
  <si>
    <t>꽃다발 (영평상)</t>
    <phoneticPr fontId="3" type="noConversion"/>
  </si>
  <si>
    <t>정관장 홍삼 (청룡영화제에서 드림)</t>
    <phoneticPr fontId="3" type="noConversion"/>
  </si>
  <si>
    <t>신한은행</t>
    <phoneticPr fontId="3" type="noConversion"/>
  </si>
  <si>
    <t>우체국</t>
    <phoneticPr fontId="3" type="noConversion"/>
  </si>
  <si>
    <t>회계파일 작성용</t>
    <phoneticPr fontId="3" type="noConversion"/>
  </si>
  <si>
    <t>2015-09-04</t>
    <phoneticPr fontId="3" type="noConversion"/>
  </si>
  <si>
    <t>청룡영화제 꽃다발</t>
    <phoneticPr fontId="3" type="noConversion"/>
  </si>
  <si>
    <t>마스터 VIP시사회용</t>
    <phoneticPr fontId="3" type="noConversion"/>
  </si>
  <si>
    <t>크리스마스선물 BH&amp;손대표</t>
    <phoneticPr fontId="3" type="noConversion"/>
  </si>
  <si>
    <t>신촌 무대인사 2건</t>
    <phoneticPr fontId="3" type="noConversion"/>
  </si>
  <si>
    <t>CGV 영등포 무대인사용</t>
    <phoneticPr fontId="3" type="noConversion"/>
  </si>
  <si>
    <t>2016/12/24</t>
  </si>
  <si>
    <t>무인 간식 12/21</t>
  </si>
  <si>
    <t>무인 간식 12/22</t>
  </si>
  <si>
    <t>12/21 CGV 왕십리</t>
    <phoneticPr fontId="3" type="noConversion"/>
  </si>
  <si>
    <t>12/22 신촌/영등포</t>
    <phoneticPr fontId="3" type="noConversion"/>
  </si>
  <si>
    <t>메가박스 코엑스 2건</t>
    <phoneticPr fontId="3" type="noConversion"/>
  </si>
  <si>
    <t>12/22 CG, 롯데 용산 2건</t>
    <phoneticPr fontId="3" type="noConversion"/>
  </si>
  <si>
    <t>건대/CGV왕십리 2건</t>
    <phoneticPr fontId="3" type="noConversion"/>
  </si>
  <si>
    <t>플라워반(꽃다발)</t>
    <phoneticPr fontId="3" type="noConversion"/>
  </si>
  <si>
    <t>팔레드플레드 (꽃다발)</t>
    <phoneticPr fontId="3" type="noConversion"/>
  </si>
  <si>
    <t>삼성플라워데이12/21 (꽃다발)</t>
    <phoneticPr fontId="3" type="noConversion"/>
  </si>
  <si>
    <t>폴라리스12/22 (꽃다발)</t>
    <phoneticPr fontId="3" type="noConversion"/>
  </si>
  <si>
    <t>ｋｉｋｕｅｋｏｕｎｏ</t>
  </si>
  <si>
    <t>15기 앨범 구매</t>
    <phoneticPr fontId="3" type="noConversion"/>
  </si>
  <si>
    <t>12/23 건대 무대인사 간식</t>
    <phoneticPr fontId="3" type="noConversion"/>
  </si>
  <si>
    <t>12/23 CGV왕십리 무대인사 간식</t>
    <phoneticPr fontId="3" type="noConversion"/>
  </si>
  <si>
    <t>한뿌리 2박스 12/23</t>
    <phoneticPr fontId="3" type="noConversion"/>
  </si>
  <si>
    <t xml:space="preserve">파리크라상 12/23 </t>
    <phoneticPr fontId="3" type="noConversion"/>
  </si>
  <si>
    <t>플로린플라워 12/23</t>
    <phoneticPr fontId="3" type="noConversion"/>
  </si>
  <si>
    <t>12/23 월드타워 꽃다발 2개</t>
    <phoneticPr fontId="3" type="noConversion"/>
  </si>
  <si>
    <t>신한은행→ 우체국 송금수수료</t>
    <phoneticPr fontId="3" type="noConversion"/>
  </si>
  <si>
    <t>배정훈 16기 가입비 부족분</t>
    <phoneticPr fontId="3" type="noConversion"/>
  </si>
  <si>
    <t xml:space="preserve">대종상 케이크 </t>
    <phoneticPr fontId="3" type="noConversion"/>
  </si>
  <si>
    <t>대종상 꽃다발</t>
    <phoneticPr fontId="3" type="noConversion"/>
  </si>
  <si>
    <t>신한적금</t>
    <phoneticPr fontId="3" type="noConversion"/>
  </si>
  <si>
    <t>루버스총잔액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</si>
</sst>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indexed="8"/>
      <name val="돋움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indexed="8"/>
      <name val="돋움체"/>
      <family val="3"/>
      <charset val="129"/>
    </font>
    <font>
      <sz val="10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돋움"/>
      <family val="3"/>
      <charset val="129"/>
    </font>
    <font>
      <sz val="10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indent="1"/>
    </xf>
    <xf numFmtId="49" fontId="2" fillId="2" borderId="3" xfId="0" applyNumberFormat="1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right" vertical="center" indent="1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 indent="1"/>
    </xf>
    <xf numFmtId="49" fontId="5" fillId="2" borderId="4" xfId="0" applyNumberFormat="1" applyFont="1" applyFill="1" applyBorder="1" applyAlignment="1">
      <alignment horizontal="right" vertical="center" indent="1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 indent="1"/>
    </xf>
    <xf numFmtId="3" fontId="5" fillId="2" borderId="3" xfId="0" applyNumberFormat="1" applyFont="1" applyFill="1" applyBorder="1" applyAlignment="1">
      <alignment horizontal="right" vertical="center" indent="1"/>
    </xf>
    <xf numFmtId="49" fontId="5" fillId="2" borderId="3" xfId="0" applyNumberFormat="1" applyFont="1" applyFill="1" applyBorder="1" applyAlignment="1">
      <alignment horizontal="right" vertical="center" indent="1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 indent="1"/>
    </xf>
    <xf numFmtId="3" fontId="5" fillId="2" borderId="5" xfId="0" applyNumberFormat="1" applyFont="1" applyFill="1" applyBorder="1" applyAlignment="1">
      <alignment horizontal="right" vertical="center" indent="1"/>
    </xf>
    <xf numFmtId="41" fontId="5" fillId="2" borderId="5" xfId="1" applyFont="1" applyFill="1" applyBorder="1" applyAlignment="1">
      <alignment horizontal="right" vertical="center" indent="1"/>
    </xf>
    <xf numFmtId="49" fontId="5" fillId="2" borderId="5" xfId="0" applyNumberFormat="1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>
      <alignment horizontal="right" vertical="center" wrapText="1" indent="1"/>
    </xf>
    <xf numFmtId="3" fontId="6" fillId="3" borderId="7" xfId="0" applyNumberFormat="1" applyFont="1" applyFill="1" applyBorder="1" applyAlignment="1">
      <alignment horizontal="right" vertical="center" wrapText="1" indent="1"/>
    </xf>
    <xf numFmtId="0" fontId="0" fillId="0" borderId="0" xfId="0" applyBorder="1">
      <alignment vertical="center"/>
    </xf>
    <xf numFmtId="3" fontId="6" fillId="3" borderId="8" xfId="0" applyNumberFormat="1" applyFont="1" applyFill="1" applyBorder="1" applyAlignment="1">
      <alignment horizontal="right" vertical="center" wrapText="1" indent="1"/>
    </xf>
    <xf numFmtId="0" fontId="0" fillId="0" borderId="8" xfId="0" applyBorder="1">
      <alignment vertical="center"/>
    </xf>
    <xf numFmtId="0" fontId="6" fillId="3" borderId="6" xfId="0" applyNumberFormat="1" applyFont="1" applyFill="1" applyBorder="1" applyAlignment="1">
      <alignment horizontal="left" vertical="center" wrapText="1" indent="1"/>
    </xf>
    <xf numFmtId="49" fontId="5" fillId="2" borderId="9" xfId="0" applyNumberFormat="1" applyFont="1" applyFill="1" applyBorder="1" applyAlignment="1">
      <alignment horizontal="left" vertical="center" wrapText="1" indent="1"/>
    </xf>
    <xf numFmtId="49" fontId="5" fillId="2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 indent="1"/>
    </xf>
    <xf numFmtId="3" fontId="6" fillId="3" borderId="8" xfId="0" applyNumberFormat="1" applyFont="1" applyFill="1" applyBorder="1" applyAlignment="1">
      <alignment horizontal="left" vertical="center" wrapText="1" indent="1"/>
    </xf>
    <xf numFmtId="3" fontId="0" fillId="0" borderId="8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4" fontId="6" fillId="3" borderId="6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righ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3" fontId="5" fillId="0" borderId="3" xfId="0" applyNumberFormat="1" applyFont="1" applyFill="1" applyBorder="1" applyAlignment="1">
      <alignment horizontal="right" vertical="center" indent="1"/>
    </xf>
    <xf numFmtId="41" fontId="6" fillId="3" borderId="8" xfId="1" applyFont="1" applyFill="1" applyBorder="1" applyAlignment="1">
      <alignment horizontal="left" vertical="center" wrapText="1" indent="1"/>
    </xf>
    <xf numFmtId="41" fontId="11" fillId="0" borderId="8" xfId="1" applyFont="1" applyBorder="1">
      <alignment vertical="center"/>
    </xf>
    <xf numFmtId="41" fontId="6" fillId="3" borderId="8" xfId="1" applyFont="1" applyFill="1" applyBorder="1" applyAlignment="1">
      <alignment horizontal="right" vertical="center" wrapText="1" indent="1"/>
    </xf>
    <xf numFmtId="0" fontId="13" fillId="0" borderId="0" xfId="0" applyFont="1">
      <alignment vertical="center"/>
    </xf>
    <xf numFmtId="3" fontId="12" fillId="2" borderId="10" xfId="0" applyNumberFormat="1" applyFont="1" applyFill="1" applyBorder="1" applyAlignment="1">
      <alignment horizontal="right" vertical="center" indent="1"/>
    </xf>
    <xf numFmtId="3" fontId="12" fillId="0" borderId="10" xfId="0" applyNumberFormat="1" applyFont="1" applyFill="1" applyBorder="1" applyAlignment="1">
      <alignment horizontal="right" vertical="center" indent="1"/>
    </xf>
    <xf numFmtId="3" fontId="12" fillId="2" borderId="8" xfId="0" applyNumberFormat="1" applyFont="1" applyFill="1" applyBorder="1" applyAlignment="1">
      <alignment horizontal="right" vertical="center" indent="1"/>
    </xf>
    <xf numFmtId="3" fontId="13" fillId="5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/>
  </sheetViews>
  <sheetFormatPr defaultRowHeight="19.5" customHeight="1"/>
  <cols>
    <col min="1" max="1" width="10" customWidth="1"/>
    <col min="2" max="2" width="27.25" customWidth="1"/>
    <col min="3" max="5" width="11.625" customWidth="1"/>
    <col min="6" max="6" width="21.875" customWidth="1"/>
  </cols>
  <sheetData>
    <row r="1" spans="1:6" ht="31.5" customHeight="1">
      <c r="B1" s="32" t="s">
        <v>62</v>
      </c>
    </row>
    <row r="2" spans="1:6" ht="19.5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9.5" customHeight="1" thickTop="1">
      <c r="A3" s="2" t="s">
        <v>58</v>
      </c>
      <c r="B3" s="3" t="s">
        <v>59</v>
      </c>
      <c r="C3" s="4"/>
      <c r="D3" s="4"/>
      <c r="E3" s="5">
        <v>101205651</v>
      </c>
      <c r="F3" s="6"/>
    </row>
    <row r="4" spans="1:6" ht="19.5" customHeight="1">
      <c r="A4" s="2" t="s">
        <v>6</v>
      </c>
      <c r="B4" s="7" t="s">
        <v>7</v>
      </c>
      <c r="C4" s="5">
        <v>80000000</v>
      </c>
      <c r="D4" s="8"/>
      <c r="E4" s="5"/>
      <c r="F4" s="9"/>
    </row>
    <row r="5" spans="1:6" ht="19.5" customHeight="1">
      <c r="A5" s="2" t="s">
        <v>6</v>
      </c>
      <c r="B5" s="7" t="s">
        <v>8</v>
      </c>
      <c r="C5" s="5"/>
      <c r="D5" s="5">
        <v>1745000</v>
      </c>
      <c r="E5" s="5"/>
      <c r="F5" s="9"/>
    </row>
    <row r="6" spans="1:6" ht="19.5" customHeight="1">
      <c r="A6" s="2" t="s">
        <v>6</v>
      </c>
      <c r="B6" s="7" t="s">
        <v>9</v>
      </c>
      <c r="C6" s="8"/>
      <c r="D6" s="5">
        <v>352830</v>
      </c>
      <c r="E6" s="5"/>
      <c r="F6" s="9"/>
    </row>
    <row r="7" spans="1:6" ht="19.5" customHeight="1">
      <c r="A7" s="2" t="s">
        <v>6</v>
      </c>
      <c r="B7" s="7" t="s">
        <v>10</v>
      </c>
      <c r="C7" s="5"/>
      <c r="D7" s="5">
        <v>389790</v>
      </c>
      <c r="E7" s="5"/>
      <c r="F7" s="9"/>
    </row>
    <row r="8" spans="1:6" ht="19.5" customHeight="1">
      <c r="A8" s="2" t="s">
        <v>11</v>
      </c>
      <c r="B8" s="7" t="s">
        <v>12</v>
      </c>
      <c r="C8" s="5">
        <v>200000</v>
      </c>
      <c r="D8" s="5"/>
      <c r="E8" s="5"/>
      <c r="F8" s="9" t="s">
        <v>13</v>
      </c>
    </row>
    <row r="9" spans="1:6" ht="19.5" customHeight="1">
      <c r="A9" s="2" t="s">
        <v>11</v>
      </c>
      <c r="B9" s="7" t="s">
        <v>14</v>
      </c>
      <c r="C9" s="5">
        <v>2300</v>
      </c>
      <c r="D9" s="8"/>
      <c r="E9" s="5"/>
      <c r="F9" s="9" t="s">
        <v>64</v>
      </c>
    </row>
    <row r="10" spans="1:6" ht="19.5" customHeight="1">
      <c r="A10" s="2" t="s">
        <v>15</v>
      </c>
      <c r="B10" s="7" t="s">
        <v>16</v>
      </c>
      <c r="C10" s="5">
        <v>1375500</v>
      </c>
      <c r="D10" s="8"/>
      <c r="E10" s="5"/>
      <c r="F10" s="9" t="s">
        <v>17</v>
      </c>
    </row>
    <row r="11" spans="1:6" ht="19.5" customHeight="1">
      <c r="A11" s="13" t="s">
        <v>18</v>
      </c>
      <c r="B11" s="14" t="s">
        <v>19</v>
      </c>
      <c r="C11" s="43">
        <v>22112471</v>
      </c>
      <c r="D11" s="16"/>
      <c r="E11" s="15"/>
      <c r="F11" s="17"/>
    </row>
    <row r="12" spans="1:6" ht="19.5" customHeight="1" thickBot="1">
      <c r="A12" s="13" t="s">
        <v>18</v>
      </c>
      <c r="B12" s="14" t="s">
        <v>91</v>
      </c>
      <c r="C12" s="45">
        <v>3000</v>
      </c>
      <c r="D12" s="16"/>
      <c r="E12" s="15"/>
      <c r="F12" s="17"/>
    </row>
    <row r="13" spans="1:6" ht="19.5" customHeight="1" thickTop="1">
      <c r="A13" s="18"/>
      <c r="B13" s="19" t="s">
        <v>24</v>
      </c>
      <c r="C13" s="20">
        <f>SUM(C3:C12)</f>
        <v>103693271</v>
      </c>
      <c r="D13" s="21">
        <f>SUM(D3:D11)</f>
        <v>2487620</v>
      </c>
      <c r="E13" s="20">
        <f>E3+D13-C13</f>
        <v>0</v>
      </c>
      <c r="F13" s="22"/>
    </row>
    <row r="14" spans="1:6" ht="28.5" customHeight="1">
      <c r="B14" s="32" t="s">
        <v>63</v>
      </c>
      <c r="C14" s="10"/>
      <c r="D14" s="11"/>
      <c r="E14" s="10"/>
      <c r="F14" s="12"/>
    </row>
    <row r="15" spans="1:6" ht="19.5" customHeight="1" thickBot="1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</row>
    <row r="16" spans="1:6" ht="19.5" customHeight="1" thickTop="1">
      <c r="A16" s="2" t="s">
        <v>22</v>
      </c>
      <c r="B16" s="7" t="s">
        <v>23</v>
      </c>
      <c r="C16" s="5"/>
      <c r="D16" s="5">
        <v>1210</v>
      </c>
      <c r="E16" s="5"/>
      <c r="F16" s="9"/>
    </row>
    <row r="17" spans="1:6" ht="19.5" customHeight="1">
      <c r="A17" s="2" t="s">
        <v>65</v>
      </c>
      <c r="B17" s="7" t="s">
        <v>21</v>
      </c>
      <c r="C17" s="5"/>
      <c r="D17" s="5">
        <v>14153380</v>
      </c>
      <c r="E17" s="5"/>
      <c r="F17" s="9"/>
    </row>
    <row r="18" spans="1:6" ht="19.5" customHeight="1">
      <c r="A18" s="2" t="s">
        <v>18</v>
      </c>
      <c r="B18" s="7" t="s">
        <v>20</v>
      </c>
      <c r="C18" s="5"/>
      <c r="D18" s="44">
        <v>22112471</v>
      </c>
      <c r="F18" s="9"/>
    </row>
    <row r="19" spans="1:6" ht="19.5" customHeight="1">
      <c r="A19" s="2" t="s">
        <v>18</v>
      </c>
      <c r="B19" s="7" t="s">
        <v>16</v>
      </c>
      <c r="C19" s="5">
        <v>785000</v>
      </c>
      <c r="D19" s="8"/>
      <c r="E19" s="5"/>
      <c r="F19" s="9" t="s">
        <v>26</v>
      </c>
    </row>
    <row r="20" spans="1:6" ht="19.5" customHeight="1">
      <c r="A20" s="13" t="s">
        <v>18</v>
      </c>
      <c r="B20" s="7" t="s">
        <v>16</v>
      </c>
      <c r="C20" s="5">
        <v>360000</v>
      </c>
      <c r="D20" s="8"/>
      <c r="E20" s="5"/>
      <c r="F20" s="9" t="s">
        <v>25</v>
      </c>
    </row>
    <row r="21" spans="1:6" ht="19.5" customHeight="1">
      <c r="A21" s="30" t="s">
        <v>18</v>
      </c>
      <c r="B21" s="29" t="s">
        <v>16</v>
      </c>
      <c r="C21" s="5">
        <v>50000</v>
      </c>
      <c r="D21" s="8"/>
      <c r="E21" s="5"/>
      <c r="F21" s="9" t="s">
        <v>30</v>
      </c>
    </row>
    <row r="22" spans="1:6" ht="19.5" customHeight="1">
      <c r="A22" s="30" t="s">
        <v>27</v>
      </c>
      <c r="B22" s="29" t="s">
        <v>29</v>
      </c>
      <c r="C22" s="5"/>
      <c r="D22" s="5">
        <v>60000</v>
      </c>
      <c r="E22" s="5"/>
      <c r="F22" s="9" t="s">
        <v>28</v>
      </c>
    </row>
    <row r="23" spans="1:6" ht="19.5" customHeight="1">
      <c r="A23" s="31" t="s">
        <v>31</v>
      </c>
      <c r="B23" s="28" t="s">
        <v>57</v>
      </c>
      <c r="C23" s="23">
        <v>750000</v>
      </c>
      <c r="D23" s="23"/>
      <c r="E23" s="5"/>
      <c r="F23" s="9" t="s">
        <v>56</v>
      </c>
    </row>
    <row r="24" spans="1:6" ht="19.5" customHeight="1">
      <c r="A24" s="31" t="s">
        <v>32</v>
      </c>
      <c r="B24" s="28" t="s">
        <v>46</v>
      </c>
      <c r="C24" s="23">
        <v>14400</v>
      </c>
      <c r="D24" s="23"/>
      <c r="E24" s="5"/>
      <c r="F24" s="9"/>
    </row>
    <row r="25" spans="1:6" ht="19.5" customHeight="1">
      <c r="A25" s="31" t="s">
        <v>32</v>
      </c>
      <c r="B25" s="28" t="s">
        <v>47</v>
      </c>
      <c r="C25" s="23">
        <v>86500</v>
      </c>
      <c r="D25" s="23"/>
      <c r="E25" s="5"/>
      <c r="F25" s="9"/>
    </row>
    <row r="26" spans="1:6" ht="19.5" customHeight="1">
      <c r="A26" s="31" t="s">
        <v>32</v>
      </c>
      <c r="B26" s="28" t="s">
        <v>60</v>
      </c>
      <c r="C26" s="23">
        <v>33000</v>
      </c>
      <c r="D26" s="23"/>
      <c r="E26" s="5"/>
      <c r="F26" s="9"/>
    </row>
    <row r="27" spans="1:6" ht="19.5" customHeight="1">
      <c r="A27" s="31" t="s">
        <v>33</v>
      </c>
      <c r="B27" s="28" t="s">
        <v>61</v>
      </c>
      <c r="C27" s="23">
        <v>182000</v>
      </c>
      <c r="D27" s="23"/>
      <c r="E27" s="5"/>
      <c r="F27" s="9"/>
    </row>
    <row r="28" spans="1:6" ht="19.5" customHeight="1">
      <c r="A28" s="31" t="s">
        <v>34</v>
      </c>
      <c r="B28" s="28" t="s">
        <v>66</v>
      </c>
      <c r="C28" s="24">
        <v>38000</v>
      </c>
      <c r="D28" s="24"/>
      <c r="E28" s="15"/>
      <c r="F28" s="17"/>
    </row>
    <row r="29" spans="1:6" ht="19.5" customHeight="1">
      <c r="A29" s="31" t="s">
        <v>34</v>
      </c>
      <c r="B29" s="28" t="s">
        <v>48</v>
      </c>
      <c r="C29" s="26">
        <v>40000</v>
      </c>
      <c r="D29" s="26"/>
      <c r="E29" s="27"/>
      <c r="F29" s="27"/>
    </row>
    <row r="30" spans="1:6" ht="19.5" customHeight="1">
      <c r="A30" s="31" t="s">
        <v>35</v>
      </c>
      <c r="B30" s="28" t="s">
        <v>49</v>
      </c>
      <c r="C30" s="26">
        <v>35500</v>
      </c>
      <c r="D30" s="26"/>
      <c r="E30" s="27"/>
      <c r="F30" s="33"/>
    </row>
    <row r="31" spans="1:6" ht="19.5" customHeight="1">
      <c r="A31" s="31" t="s">
        <v>35</v>
      </c>
      <c r="B31" s="28" t="s">
        <v>50</v>
      </c>
      <c r="C31" s="26">
        <v>2772000</v>
      </c>
      <c r="D31" s="26"/>
      <c r="E31" s="27"/>
      <c r="F31" s="33"/>
    </row>
    <row r="32" spans="1:6" ht="19.5" customHeight="1">
      <c r="A32" s="31" t="s">
        <v>36</v>
      </c>
      <c r="B32" s="28" t="s">
        <v>45</v>
      </c>
      <c r="C32" s="26"/>
      <c r="D32" s="26">
        <v>14260</v>
      </c>
      <c r="E32" s="27"/>
      <c r="F32" s="33"/>
    </row>
    <row r="33" spans="1:7" ht="19.5" customHeight="1">
      <c r="A33" s="31" t="s">
        <v>37</v>
      </c>
      <c r="B33" s="28" t="s">
        <v>51</v>
      </c>
      <c r="C33" s="26">
        <v>22500</v>
      </c>
      <c r="D33" s="26"/>
      <c r="E33" s="27"/>
      <c r="F33" s="33"/>
    </row>
    <row r="34" spans="1:7" ht="19.5" customHeight="1">
      <c r="A34" s="31" t="s">
        <v>37</v>
      </c>
      <c r="B34" s="28" t="s">
        <v>52</v>
      </c>
      <c r="C34" s="26">
        <v>2000</v>
      </c>
      <c r="D34" s="26"/>
      <c r="E34" s="27"/>
      <c r="F34" s="33"/>
    </row>
    <row r="35" spans="1:7" ht="19.5" customHeight="1">
      <c r="A35" s="31" t="s">
        <v>38</v>
      </c>
      <c r="B35" s="28" t="s">
        <v>53</v>
      </c>
      <c r="C35" s="26">
        <v>275000</v>
      </c>
      <c r="D35" s="26"/>
      <c r="E35" s="27"/>
      <c r="F35" s="33" t="s">
        <v>68</v>
      </c>
    </row>
    <row r="36" spans="1:7" ht="19.5" customHeight="1">
      <c r="A36" s="31" t="s">
        <v>39</v>
      </c>
      <c r="B36" s="28" t="s">
        <v>54</v>
      </c>
      <c r="C36" s="26">
        <v>35000</v>
      </c>
      <c r="D36" s="26"/>
      <c r="E36" s="27"/>
      <c r="F36" s="34" t="s">
        <v>67</v>
      </c>
    </row>
    <row r="37" spans="1:7" ht="19.5" customHeight="1">
      <c r="A37" s="31" t="s">
        <v>40</v>
      </c>
      <c r="B37" s="28" t="s">
        <v>41</v>
      </c>
      <c r="C37" s="26">
        <v>35000</v>
      </c>
      <c r="D37" s="26"/>
      <c r="E37" s="27"/>
      <c r="F37" s="34" t="s">
        <v>70</v>
      </c>
    </row>
    <row r="38" spans="1:7" ht="19.5" customHeight="1">
      <c r="A38" s="31" t="s">
        <v>40</v>
      </c>
      <c r="B38" s="28" t="s">
        <v>42</v>
      </c>
      <c r="C38" s="26">
        <v>70000</v>
      </c>
      <c r="D38" s="26"/>
      <c r="E38" s="27"/>
      <c r="F38" s="34" t="s">
        <v>69</v>
      </c>
    </row>
    <row r="39" spans="1:7" ht="19.5" customHeight="1">
      <c r="A39" s="31" t="s">
        <v>40</v>
      </c>
      <c r="B39" s="28" t="s">
        <v>43</v>
      </c>
      <c r="C39" s="26">
        <v>10000</v>
      </c>
      <c r="D39" s="26"/>
      <c r="E39" s="27"/>
      <c r="F39" s="34"/>
    </row>
    <row r="40" spans="1:7" ht="19.5" customHeight="1">
      <c r="A40" s="31" t="s">
        <v>44</v>
      </c>
      <c r="B40" s="28" t="s">
        <v>55</v>
      </c>
      <c r="C40" s="26">
        <v>2000000</v>
      </c>
      <c r="D40" s="26"/>
      <c r="E40" s="27"/>
      <c r="F40" s="34"/>
    </row>
    <row r="41" spans="1:7" ht="19.5" customHeight="1">
      <c r="A41" s="31" t="s">
        <v>44</v>
      </c>
      <c r="B41" s="28" t="s">
        <v>79</v>
      </c>
      <c r="C41" s="26">
        <v>70000</v>
      </c>
      <c r="D41" s="26"/>
      <c r="E41" s="26">
        <v>28675421</v>
      </c>
      <c r="F41" s="34" t="s">
        <v>78</v>
      </c>
    </row>
    <row r="42" spans="1:7" ht="19.5" customHeight="1">
      <c r="A42" s="35" t="s">
        <v>71</v>
      </c>
      <c r="B42" s="28" t="s">
        <v>80</v>
      </c>
      <c r="C42" s="23">
        <v>60000</v>
      </c>
      <c r="D42" s="26"/>
      <c r="E42" s="27"/>
      <c r="F42" s="34" t="s">
        <v>76</v>
      </c>
      <c r="G42" s="25"/>
    </row>
    <row r="43" spans="1:7" ht="19.5" customHeight="1">
      <c r="A43" s="35" t="s">
        <v>71</v>
      </c>
      <c r="B43" s="28" t="s">
        <v>72</v>
      </c>
      <c r="C43" s="23">
        <v>91500</v>
      </c>
      <c r="D43" s="26"/>
      <c r="E43" s="27"/>
      <c r="F43" s="34" t="s">
        <v>74</v>
      </c>
      <c r="G43" s="25"/>
    </row>
    <row r="44" spans="1:7" ht="19.5" customHeight="1">
      <c r="A44" s="35" t="s">
        <v>71</v>
      </c>
      <c r="B44" s="28" t="s">
        <v>73</v>
      </c>
      <c r="C44" s="23">
        <v>104000</v>
      </c>
      <c r="D44" s="26"/>
      <c r="E44" s="27"/>
      <c r="F44" s="34" t="s">
        <v>75</v>
      </c>
    </row>
    <row r="45" spans="1:7" ht="19.5" customHeight="1">
      <c r="A45" s="35" t="s">
        <v>71</v>
      </c>
      <c r="B45" s="28" t="s">
        <v>81</v>
      </c>
      <c r="C45" s="23">
        <v>35000</v>
      </c>
      <c r="D45" s="26"/>
      <c r="E45" s="27"/>
      <c r="F45" s="34" t="s">
        <v>74</v>
      </c>
    </row>
    <row r="46" spans="1:7" ht="19.5" customHeight="1">
      <c r="A46" s="35" t="s">
        <v>71</v>
      </c>
      <c r="B46" s="28" t="s">
        <v>82</v>
      </c>
      <c r="C46" s="23">
        <v>70000</v>
      </c>
      <c r="D46" s="26"/>
      <c r="E46" s="23">
        <v>28314921</v>
      </c>
      <c r="F46" s="34" t="s">
        <v>77</v>
      </c>
    </row>
    <row r="47" spans="1:7" ht="19.5" customHeight="1">
      <c r="A47" s="35" t="s">
        <v>71</v>
      </c>
      <c r="B47" s="28" t="s">
        <v>83</v>
      </c>
      <c r="C47" s="36"/>
      <c r="D47" s="26">
        <v>28000</v>
      </c>
      <c r="E47" s="38"/>
      <c r="F47" s="40" t="s">
        <v>84</v>
      </c>
    </row>
    <row r="48" spans="1:7" ht="19.5" customHeight="1">
      <c r="A48" s="35" t="s">
        <v>71</v>
      </c>
      <c r="B48" s="28" t="s">
        <v>88</v>
      </c>
      <c r="C48" s="26">
        <v>49950</v>
      </c>
      <c r="D48" s="39"/>
      <c r="E48" s="39"/>
      <c r="F48" s="40" t="s">
        <v>85</v>
      </c>
    </row>
    <row r="49" spans="1:6" ht="19.5" customHeight="1">
      <c r="A49" s="35" t="s">
        <v>71</v>
      </c>
      <c r="B49" s="28" t="s">
        <v>87</v>
      </c>
      <c r="C49" s="26">
        <v>72000</v>
      </c>
      <c r="D49" s="39"/>
      <c r="E49" s="37">
        <v>28220971</v>
      </c>
      <c r="F49" s="41" t="s">
        <v>86</v>
      </c>
    </row>
    <row r="50" spans="1:6" ht="19.5" customHeight="1">
      <c r="A50" s="42">
        <v>42729</v>
      </c>
      <c r="B50" s="28" t="s">
        <v>89</v>
      </c>
      <c r="C50" s="26">
        <v>70000</v>
      </c>
      <c r="D50" s="39"/>
      <c r="E50" s="37">
        <v>28150971</v>
      </c>
      <c r="F50" s="41" t="s">
        <v>90</v>
      </c>
    </row>
    <row r="51" spans="1:6" ht="19.5" customHeight="1">
      <c r="A51" s="42">
        <v>42731</v>
      </c>
      <c r="B51" s="46" t="s">
        <v>93</v>
      </c>
      <c r="C51" s="26">
        <v>31500</v>
      </c>
      <c r="D51" s="47"/>
      <c r="E51" s="47"/>
      <c r="F51" s="47"/>
    </row>
    <row r="52" spans="1:6" ht="19.5" customHeight="1">
      <c r="A52" s="42">
        <v>42733</v>
      </c>
      <c r="B52" s="46" t="s">
        <v>92</v>
      </c>
      <c r="C52" s="48"/>
      <c r="D52" s="26">
        <v>5000</v>
      </c>
      <c r="E52" s="47"/>
      <c r="F52" s="47"/>
    </row>
    <row r="53" spans="1:6" ht="19.5" customHeight="1" thickBot="1">
      <c r="A53" s="42">
        <v>42733</v>
      </c>
      <c r="B53" s="46" t="s">
        <v>94</v>
      </c>
      <c r="C53" s="26">
        <v>35000</v>
      </c>
      <c r="D53" s="47"/>
      <c r="E53" s="47"/>
      <c r="F53" s="47"/>
    </row>
    <row r="54" spans="1:6" ht="19.5" customHeight="1" thickTop="1">
      <c r="A54" s="18"/>
      <c r="B54" s="19" t="s">
        <v>24</v>
      </c>
      <c r="C54" s="20">
        <f>SUM(C16:C53)</f>
        <v>8284850</v>
      </c>
      <c r="D54" s="50">
        <f>SUM(D16:D53)</f>
        <v>36374321</v>
      </c>
      <c r="E54" s="51">
        <f>D54-C54</f>
        <v>28089471</v>
      </c>
      <c r="F54" s="22"/>
    </row>
    <row r="55" spans="1:6" ht="19.5" customHeight="1">
      <c r="D55" s="54" t="s">
        <v>95</v>
      </c>
      <c r="E55" s="52">
        <v>80000000</v>
      </c>
    </row>
    <row r="56" spans="1:6" ht="19.5" customHeight="1">
      <c r="D56" s="55" t="s">
        <v>96</v>
      </c>
      <c r="E56" s="53">
        <f>E54+E55</f>
        <v>108089471</v>
      </c>
    </row>
    <row r="57" spans="1:6" ht="19.5" customHeight="1">
      <c r="D57" s="49"/>
      <c r="E57" s="49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RowHeight="16.5"/>
  <sheetData/>
  <phoneticPr fontId="3" type="noConversion"/>
  <pageMargins left="0.74" right="0.32" top="0.44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2016-12-24T06:59:40Z</cp:lastPrinted>
  <dcterms:created xsi:type="dcterms:W3CDTF">2016-12-24T04:43:35Z</dcterms:created>
  <dcterms:modified xsi:type="dcterms:W3CDTF">2017-01-01T06:08:12Z</dcterms:modified>
</cp:coreProperties>
</file>