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9기자료\19기회계\"/>
    </mc:Choice>
  </mc:AlternateContent>
  <bookViews>
    <workbookView xWindow="0" yWindow="0" windowWidth="23112" windowHeight="8604"/>
  </bookViews>
  <sheets>
    <sheet name="2019.8.1~12.31 19기 회계정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4" i="1" s="1"/>
  <c r="E3" i="1"/>
</calcChain>
</file>

<file path=xl/sharedStrings.xml><?xml version="1.0" encoding="utf-8"?>
<sst xmlns="http://schemas.openxmlformats.org/spreadsheetml/2006/main" count="74" uniqueCount="69">
  <si>
    <t>19기 회계정산내역(2019. 8. 1 ~ 12.31)</t>
    <phoneticPr fontId="3" type="noConversion"/>
  </si>
  <si>
    <t>거래일자</t>
    <phoneticPr fontId="3" type="noConversion"/>
  </si>
  <si>
    <t>내     용</t>
    <phoneticPr fontId="3" type="noConversion"/>
  </si>
  <si>
    <t>입   금</t>
    <phoneticPr fontId="3" type="noConversion"/>
  </si>
  <si>
    <t>출   금</t>
    <phoneticPr fontId="3" type="noConversion"/>
  </si>
  <si>
    <t>잔   액</t>
    <phoneticPr fontId="3" type="noConversion"/>
  </si>
  <si>
    <t>비    고</t>
    <phoneticPr fontId="3" type="noConversion"/>
  </si>
  <si>
    <t>18기 -&gt;19기통장 이월(적금)</t>
    <phoneticPr fontId="3" type="noConversion"/>
  </si>
  <si>
    <t>이자별도</t>
    <phoneticPr fontId="3" type="noConversion"/>
  </si>
  <si>
    <t xml:space="preserve"> </t>
    <phoneticPr fontId="3" type="noConversion"/>
  </si>
  <si>
    <t>18기 -&gt;19기통장 이월(예금)</t>
    <phoneticPr fontId="3" type="noConversion"/>
  </si>
  <si>
    <t>19기 해외회원(일198+영6명)
2019.7월생파시 회비 12,240,000원 포함</t>
    <phoneticPr fontId="3" type="noConversion"/>
  </si>
  <si>
    <t>18기(1~7월) 회계감사식대</t>
    <phoneticPr fontId="3" type="noConversion"/>
  </si>
  <si>
    <t>19기 물품택배발송</t>
    <phoneticPr fontId="3" type="noConversion"/>
  </si>
  <si>
    <t xml:space="preserve"> </t>
    <phoneticPr fontId="3" type="noConversion"/>
  </si>
  <si>
    <t>한국회원(81명)</t>
    <phoneticPr fontId="3" type="noConversion"/>
  </si>
  <si>
    <r>
      <t xml:space="preserve">운영진 2명 회비면제
한국회원          83명
일본회원         260명
영어,중화권회원 10명
</t>
    </r>
    <r>
      <rPr>
        <b/>
        <sz val="9"/>
        <color theme="1"/>
        <rFont val="맑은 고딕"/>
        <family val="3"/>
        <charset val="129"/>
        <scheme val="minor"/>
      </rPr>
      <t>19기총회원     353명</t>
    </r>
    <phoneticPr fontId="3" type="noConversion"/>
  </si>
  <si>
    <t>일본회원(62명)</t>
    <phoneticPr fontId="3" type="noConversion"/>
  </si>
  <si>
    <t>영어권,중화권회원(4명)</t>
    <phoneticPr fontId="3" type="noConversion"/>
  </si>
  <si>
    <t xml:space="preserve">나이스평가정보 </t>
    <phoneticPr fontId="3" type="noConversion"/>
  </si>
  <si>
    <t>홈페이지 연간 실명인증비용</t>
    <phoneticPr fontId="3" type="noConversion"/>
  </si>
  <si>
    <t>일본팬미팅간식 2회(8/7~8/8)</t>
    <phoneticPr fontId="3" type="noConversion"/>
  </si>
  <si>
    <t>일본팬미팅 간식서폿(별도첨부)</t>
    <phoneticPr fontId="3" type="noConversion"/>
  </si>
  <si>
    <t>케시백</t>
    <phoneticPr fontId="3" type="noConversion"/>
  </si>
  <si>
    <t>디자인팝</t>
    <phoneticPr fontId="3" type="noConversion"/>
  </si>
  <si>
    <t>8월유지보수료</t>
    <phoneticPr fontId="3" type="noConversion"/>
  </si>
  <si>
    <t>알파문구</t>
    <phoneticPr fontId="3" type="noConversion"/>
  </si>
  <si>
    <t>첫정모 문구류 준비</t>
    <phoneticPr fontId="3" type="noConversion"/>
  </si>
  <si>
    <t>결산이자</t>
    <phoneticPr fontId="3" type="noConversion"/>
  </si>
  <si>
    <t>루버스 정모식대 보조</t>
    <phoneticPr fontId="3" type="noConversion"/>
  </si>
  <si>
    <t>19기기념품 계약금</t>
    <phoneticPr fontId="3" type="noConversion"/>
  </si>
  <si>
    <t xml:space="preserve"> </t>
    <phoneticPr fontId="3" type="noConversion"/>
  </si>
  <si>
    <t>9,10,11월 유지보수료</t>
    <phoneticPr fontId="3" type="noConversion"/>
  </si>
  <si>
    <t>&lt;백두산&gt;제보회서폿</t>
    <phoneticPr fontId="3" type="noConversion"/>
  </si>
  <si>
    <t xml:space="preserve"> </t>
    <phoneticPr fontId="3" type="noConversion"/>
  </si>
  <si>
    <t>소속사방문케익</t>
    <phoneticPr fontId="3" type="noConversion"/>
  </si>
  <si>
    <t>12월정모 사은품수령 방문</t>
    <phoneticPr fontId="3" type="noConversion"/>
  </si>
  <si>
    <t>&lt;남.부&gt;제보회서폿 스티커</t>
    <phoneticPr fontId="3" type="noConversion"/>
  </si>
  <si>
    <t>&lt;남.부&gt;제보회 꽃,바구니</t>
    <phoneticPr fontId="3" type="noConversion"/>
  </si>
  <si>
    <t>12/12
기존 보고내역 참조
(\225,500-)</t>
    <phoneticPr fontId="3" type="noConversion"/>
  </si>
  <si>
    <t>&lt;남.부&gt;제보회 서폿내용물</t>
    <phoneticPr fontId="3" type="noConversion"/>
  </si>
  <si>
    <t>&lt;최.파.타&gt; 간식서폿</t>
    <phoneticPr fontId="3" type="noConversion"/>
  </si>
  <si>
    <t>12/13 기존 보고내역 참조</t>
    <phoneticPr fontId="3" type="noConversion"/>
  </si>
  <si>
    <t>루버스정모 케익</t>
    <phoneticPr fontId="3" type="noConversion"/>
  </si>
  <si>
    <t>&lt;백두산&gt;언.시 서폿</t>
    <phoneticPr fontId="3" type="noConversion"/>
  </si>
  <si>
    <t xml:space="preserve">12/18
떡 300 음료312 외 
기존 보고내역 참조
(\2,328,384-)
</t>
    <phoneticPr fontId="3" type="noConversion"/>
  </si>
  <si>
    <t>&lt;백두산&gt;언.시 스티커</t>
    <phoneticPr fontId="3" type="noConversion"/>
  </si>
  <si>
    <t>&lt;백두산&gt;언.시 서폿(병헌님)</t>
    <phoneticPr fontId="3" type="noConversion"/>
  </si>
  <si>
    <t>&lt;백두산&gt;언.시 도우미 음료</t>
    <phoneticPr fontId="3" type="noConversion"/>
  </si>
  <si>
    <t>19기 기념품 잔액 송금</t>
    <phoneticPr fontId="3" type="noConversion"/>
  </si>
  <si>
    <t>안미경님</t>
    <phoneticPr fontId="3" type="noConversion"/>
  </si>
  <si>
    <t>기념품 추가할인위해 다량 구매
(로고인쇄없음)</t>
    <phoneticPr fontId="3" type="noConversion"/>
  </si>
  <si>
    <t>소속사방문케익</t>
    <phoneticPr fontId="3" type="noConversion"/>
  </si>
  <si>
    <t xml:space="preserve">12/23 크리스마스 선물전달 방문
기존 보고내역 참조
(\935,500-)
</t>
    <phoneticPr fontId="3" type="noConversion"/>
  </si>
  <si>
    <t>와인3병</t>
    <phoneticPr fontId="3" type="noConversion"/>
  </si>
  <si>
    <t>상품권(현대50)</t>
    <phoneticPr fontId="3" type="noConversion"/>
  </si>
  <si>
    <t>포장</t>
    <phoneticPr fontId="3" type="noConversion"/>
  </si>
  <si>
    <t>&lt;백두산&gt;서폿용기 구입</t>
    <phoneticPr fontId="3" type="noConversion"/>
  </si>
  <si>
    <t>&lt;백두산&gt;쇼케이스 서폿</t>
    <phoneticPr fontId="3" type="noConversion"/>
  </si>
  <si>
    <t>12/16 기존 보고내역 참조</t>
    <phoneticPr fontId="3" type="noConversion"/>
  </si>
  <si>
    <t>&lt;백두산&gt;대구 무인 서폿</t>
    <phoneticPr fontId="3" type="noConversion"/>
  </si>
  <si>
    <t>12/22 기존 보고내역 참조</t>
    <phoneticPr fontId="3" type="noConversion"/>
  </si>
  <si>
    <t xml:space="preserve">디자인팝 </t>
    <phoneticPr fontId="3" type="noConversion"/>
  </si>
  <si>
    <t>12월 유지보수료</t>
    <phoneticPr fontId="3" type="noConversion"/>
  </si>
  <si>
    <t>~12/30</t>
    <phoneticPr fontId="3" type="noConversion"/>
  </si>
  <si>
    <t>대구무인 꽃다발 15개</t>
    <phoneticPr fontId="3" type="noConversion"/>
  </si>
  <si>
    <t>우체국적금</t>
    <phoneticPr fontId="3" type="noConversion"/>
  </si>
  <si>
    <t>2020.7.31 세후금액(통장참조)</t>
    <phoneticPr fontId="3" type="noConversion"/>
  </si>
  <si>
    <t>총잔액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</si>
</sst>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4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4" fillId="0" borderId="2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1" fontId="4" fillId="0" borderId="5" xfId="1" applyFont="1" applyBorder="1" applyAlignment="1">
      <alignment horizontal="center" vertical="center"/>
    </xf>
    <xf numFmtId="41" fontId="4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4" fontId="0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41" fontId="4" fillId="0" borderId="8" xfId="1" applyFont="1" applyBorder="1" applyAlignment="1">
      <alignment horizontal="center" vertical="center"/>
    </xf>
    <xf numFmtId="41" fontId="4" fillId="2" borderId="8" xfId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14" fontId="0" fillId="0" borderId="10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41" fontId="4" fillId="0" borderId="11" xfId="1" applyFont="1" applyBorder="1" applyAlignment="1">
      <alignment horizontal="center" vertical="center"/>
    </xf>
    <xf numFmtId="41" fontId="4" fillId="0" borderId="11" xfId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1" fontId="4" fillId="2" borderId="11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/>
    </xf>
    <xf numFmtId="176" fontId="5" fillId="0" borderId="13" xfId="0" applyNumberFormat="1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/>
    </xf>
    <xf numFmtId="14" fontId="0" fillId="0" borderId="15" xfId="0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41" fontId="4" fillId="0" borderId="16" xfId="1" applyFont="1" applyFill="1" applyBorder="1" applyAlignment="1">
      <alignment horizontal="center" vertical="center"/>
    </xf>
    <xf numFmtId="41" fontId="4" fillId="2" borderId="16" xfId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4" fontId="0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41" fontId="4" fillId="0" borderId="19" xfId="1" applyFont="1" applyBorder="1" applyAlignment="1">
      <alignment horizontal="center" vertical="center"/>
    </xf>
    <xf numFmtId="41" fontId="4" fillId="3" borderId="19" xfId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B6" sqref="B6"/>
    </sheetView>
  </sheetViews>
  <sheetFormatPr defaultRowHeight="17.399999999999999" x14ac:dyDescent="0.4"/>
  <cols>
    <col min="1" max="1" width="11.3984375" style="53" customWidth="1"/>
    <col min="2" max="2" width="25.19921875" style="54" customWidth="1"/>
    <col min="3" max="4" width="13.59765625" style="55" customWidth="1"/>
    <col min="5" max="5" width="13.59765625" style="56" customWidth="1"/>
    <col min="6" max="6" width="35.3984375" style="57" customWidth="1"/>
    <col min="7" max="16384" width="8.796875" style="2"/>
  </cols>
  <sheetData>
    <row r="1" spans="1:6" ht="45" customHeight="1" thickBot="1" x14ac:dyDescent="0.45">
      <c r="A1" s="1" t="s">
        <v>0</v>
      </c>
      <c r="B1" s="1"/>
      <c r="C1" s="1"/>
      <c r="D1" s="1"/>
      <c r="E1" s="1"/>
      <c r="F1" s="1"/>
    </row>
    <row r="2" spans="1:6" ht="24" customHeight="1" thickBot="1" x14ac:dyDescent="0.45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pans="1:6" ht="24" customHeight="1" thickTop="1" thickBot="1" x14ac:dyDescent="0.45">
      <c r="A3" s="8">
        <v>43678</v>
      </c>
      <c r="B3" s="9" t="s">
        <v>7</v>
      </c>
      <c r="C3" s="10">
        <v>81362690</v>
      </c>
      <c r="D3" s="10">
        <v>0</v>
      </c>
      <c r="E3" s="11">
        <f>C3-D3</f>
        <v>81362690</v>
      </c>
      <c r="F3" s="12" t="s">
        <v>8</v>
      </c>
    </row>
    <row r="4" spans="1:6" ht="47.4" customHeight="1" thickTop="1" x14ac:dyDescent="0.4">
      <c r="A4" s="13" t="s">
        <v>9</v>
      </c>
      <c r="B4" s="14" t="s">
        <v>10</v>
      </c>
      <c r="C4" s="15">
        <v>21358146</v>
      </c>
      <c r="D4" s="15">
        <v>0</v>
      </c>
      <c r="E4" s="16">
        <v>21358146</v>
      </c>
      <c r="F4" s="17" t="s">
        <v>11</v>
      </c>
    </row>
    <row r="5" spans="1:6" ht="24" customHeight="1" x14ac:dyDescent="0.4">
      <c r="A5" s="18">
        <v>43673</v>
      </c>
      <c r="B5" s="19" t="s">
        <v>12</v>
      </c>
      <c r="C5" s="20">
        <v>0</v>
      </c>
      <c r="D5" s="20">
        <v>50000</v>
      </c>
      <c r="E5" s="21">
        <f>E4+C5-D5</f>
        <v>21308146</v>
      </c>
      <c r="F5" s="22"/>
    </row>
    <row r="6" spans="1:6" ht="24" customHeight="1" x14ac:dyDescent="0.4">
      <c r="A6" s="18">
        <v>43679</v>
      </c>
      <c r="B6" s="19" t="s">
        <v>13</v>
      </c>
      <c r="C6" s="20">
        <v>0</v>
      </c>
      <c r="D6" s="20">
        <v>23270</v>
      </c>
      <c r="E6" s="21">
        <f>+E5+C6-D6</f>
        <v>21284876</v>
      </c>
      <c r="F6" s="22"/>
    </row>
    <row r="7" spans="1:6" ht="24" customHeight="1" x14ac:dyDescent="0.4">
      <c r="A7" s="18" t="s">
        <v>14</v>
      </c>
      <c r="B7" s="19" t="s">
        <v>15</v>
      </c>
      <c r="C7" s="20">
        <v>4050000</v>
      </c>
      <c r="D7" s="20">
        <v>0</v>
      </c>
      <c r="E7" s="21">
        <f>+E6+C7-D7</f>
        <v>25334876</v>
      </c>
      <c r="F7" s="23" t="s">
        <v>16</v>
      </c>
    </row>
    <row r="8" spans="1:6" ht="24" customHeight="1" x14ac:dyDescent="0.4">
      <c r="A8" s="18" t="s">
        <v>14</v>
      </c>
      <c r="B8" s="24" t="s">
        <v>17</v>
      </c>
      <c r="C8" s="20">
        <f>3655040+59107</f>
        <v>3714147</v>
      </c>
      <c r="D8" s="20">
        <v>0</v>
      </c>
      <c r="E8" s="21">
        <f>+E7+C8-D8</f>
        <v>29049023</v>
      </c>
      <c r="F8" s="25"/>
    </row>
    <row r="9" spans="1:6" ht="24" customHeight="1" x14ac:dyDescent="0.4">
      <c r="A9" s="18" t="s">
        <v>14</v>
      </c>
      <c r="B9" s="19" t="s">
        <v>18</v>
      </c>
      <c r="C9" s="20">
        <v>277060</v>
      </c>
      <c r="D9" s="20">
        <v>0</v>
      </c>
      <c r="E9" s="21">
        <f>+E8+C9-D9</f>
        <v>29326083</v>
      </c>
      <c r="F9" s="26"/>
    </row>
    <row r="10" spans="1:6" ht="24" customHeight="1" x14ac:dyDescent="0.4">
      <c r="A10" s="18">
        <v>43697</v>
      </c>
      <c r="B10" s="24" t="s">
        <v>19</v>
      </c>
      <c r="C10" s="20">
        <v>0</v>
      </c>
      <c r="D10" s="20">
        <v>1100000</v>
      </c>
      <c r="E10" s="21">
        <f t="shared" ref="E10:E42" si="0">+E9+C10-D10</f>
        <v>28226083</v>
      </c>
      <c r="F10" s="22" t="s">
        <v>20</v>
      </c>
    </row>
    <row r="11" spans="1:6" ht="24" customHeight="1" x14ac:dyDescent="0.4">
      <c r="A11" s="18">
        <v>43684</v>
      </c>
      <c r="B11" s="19" t="s">
        <v>21</v>
      </c>
      <c r="C11" s="20">
        <v>0</v>
      </c>
      <c r="D11" s="20">
        <v>112439</v>
      </c>
      <c r="E11" s="21">
        <f t="shared" si="0"/>
        <v>28113644</v>
      </c>
      <c r="F11" s="27" t="s">
        <v>22</v>
      </c>
    </row>
    <row r="12" spans="1:6" ht="24" customHeight="1" x14ac:dyDescent="0.4">
      <c r="A12" s="18"/>
      <c r="B12" s="19" t="s">
        <v>23</v>
      </c>
      <c r="C12" s="20">
        <v>2792</v>
      </c>
      <c r="D12" s="20">
        <v>0</v>
      </c>
      <c r="E12" s="21">
        <f t="shared" si="0"/>
        <v>28116436</v>
      </c>
      <c r="F12" s="28"/>
    </row>
    <row r="13" spans="1:6" ht="24" customHeight="1" x14ac:dyDescent="0.4">
      <c r="A13" s="18">
        <v>43718</v>
      </c>
      <c r="B13" s="19" t="s">
        <v>24</v>
      </c>
      <c r="C13" s="20">
        <v>0</v>
      </c>
      <c r="D13" s="20">
        <v>250000</v>
      </c>
      <c r="E13" s="21">
        <f t="shared" si="0"/>
        <v>27866436</v>
      </c>
      <c r="F13" s="28" t="s">
        <v>25</v>
      </c>
    </row>
    <row r="14" spans="1:6" ht="24" customHeight="1" x14ac:dyDescent="0.4">
      <c r="A14" s="18">
        <v>43729</v>
      </c>
      <c r="B14" s="19" t="s">
        <v>26</v>
      </c>
      <c r="C14" s="20">
        <v>0</v>
      </c>
      <c r="D14" s="20">
        <v>16900</v>
      </c>
      <c r="E14" s="21">
        <f t="shared" si="0"/>
        <v>27849536</v>
      </c>
      <c r="F14" s="28" t="s">
        <v>27</v>
      </c>
    </row>
    <row r="15" spans="1:6" ht="24" customHeight="1" x14ac:dyDescent="0.4">
      <c r="A15" s="18">
        <v>43730</v>
      </c>
      <c r="B15" s="24" t="s">
        <v>28</v>
      </c>
      <c r="C15" s="20">
        <v>22690</v>
      </c>
      <c r="D15" s="20">
        <v>0</v>
      </c>
      <c r="E15" s="29">
        <f t="shared" si="0"/>
        <v>27872226</v>
      </c>
      <c r="F15" s="22"/>
    </row>
    <row r="16" spans="1:6" ht="24" customHeight="1" x14ac:dyDescent="0.4">
      <c r="A16" s="18">
        <v>43731</v>
      </c>
      <c r="B16" s="24" t="s">
        <v>29</v>
      </c>
      <c r="C16" s="20">
        <v>0</v>
      </c>
      <c r="D16" s="20">
        <v>47200</v>
      </c>
      <c r="E16" s="21">
        <f t="shared" si="0"/>
        <v>27825026</v>
      </c>
      <c r="F16" s="22"/>
    </row>
    <row r="17" spans="1:6" ht="24" customHeight="1" x14ac:dyDescent="0.4">
      <c r="A17" s="18">
        <v>43746</v>
      </c>
      <c r="B17" s="19" t="s">
        <v>30</v>
      </c>
      <c r="C17" s="20">
        <v>0</v>
      </c>
      <c r="D17" s="20">
        <v>1500000</v>
      </c>
      <c r="E17" s="21">
        <f t="shared" si="0"/>
        <v>26325026</v>
      </c>
      <c r="F17" s="30" t="s">
        <v>31</v>
      </c>
    </row>
    <row r="18" spans="1:6" ht="24" customHeight="1" x14ac:dyDescent="0.4">
      <c r="A18" s="18">
        <v>43781</v>
      </c>
      <c r="B18" s="19" t="s">
        <v>24</v>
      </c>
      <c r="C18" s="21">
        <v>0</v>
      </c>
      <c r="D18" s="21">
        <v>750000</v>
      </c>
      <c r="E18" s="21">
        <f t="shared" si="0"/>
        <v>25575026</v>
      </c>
      <c r="F18" s="30" t="s">
        <v>32</v>
      </c>
    </row>
    <row r="19" spans="1:6" ht="24" customHeight="1" x14ac:dyDescent="0.4">
      <c r="A19" s="18">
        <v>43792</v>
      </c>
      <c r="B19" s="19" t="s">
        <v>33</v>
      </c>
      <c r="C19" s="21">
        <v>0</v>
      </c>
      <c r="D19" s="21">
        <v>200000</v>
      </c>
      <c r="E19" s="21">
        <f t="shared" si="0"/>
        <v>25375026</v>
      </c>
      <c r="F19" s="30" t="s">
        <v>34</v>
      </c>
    </row>
    <row r="20" spans="1:6" ht="24" customHeight="1" x14ac:dyDescent="0.4">
      <c r="A20" s="18">
        <v>43804</v>
      </c>
      <c r="B20" s="19" t="s">
        <v>35</v>
      </c>
      <c r="C20" s="21">
        <v>0</v>
      </c>
      <c r="D20" s="21">
        <v>36000</v>
      </c>
      <c r="E20" s="29">
        <f t="shared" si="0"/>
        <v>25339026</v>
      </c>
      <c r="F20" s="30" t="s">
        <v>36</v>
      </c>
    </row>
    <row r="21" spans="1:6" ht="24" customHeight="1" x14ac:dyDescent="0.4">
      <c r="A21" s="18">
        <v>43805</v>
      </c>
      <c r="B21" s="19" t="s">
        <v>37</v>
      </c>
      <c r="C21" s="21">
        <v>0</v>
      </c>
      <c r="D21" s="21">
        <v>7790</v>
      </c>
      <c r="E21" s="21">
        <f t="shared" si="0"/>
        <v>25331236</v>
      </c>
      <c r="F21" s="30"/>
    </row>
    <row r="22" spans="1:6" ht="24" customHeight="1" x14ac:dyDescent="0.4">
      <c r="A22" s="18">
        <v>43814</v>
      </c>
      <c r="B22" s="19" t="s">
        <v>38</v>
      </c>
      <c r="C22" s="21">
        <v>0</v>
      </c>
      <c r="D22" s="21">
        <v>50000</v>
      </c>
      <c r="E22" s="21">
        <f t="shared" si="0"/>
        <v>25281236</v>
      </c>
      <c r="F22" s="31" t="s">
        <v>39</v>
      </c>
    </row>
    <row r="23" spans="1:6" ht="24" customHeight="1" x14ac:dyDescent="0.4">
      <c r="A23" s="18">
        <v>43814</v>
      </c>
      <c r="B23" s="19" t="s">
        <v>40</v>
      </c>
      <c r="C23" s="21">
        <v>0</v>
      </c>
      <c r="D23" s="21">
        <v>175500</v>
      </c>
      <c r="E23" s="21">
        <f t="shared" si="0"/>
        <v>25105736</v>
      </c>
      <c r="F23" s="32"/>
    </row>
    <row r="24" spans="1:6" ht="24" customHeight="1" x14ac:dyDescent="0.4">
      <c r="A24" s="18">
        <v>43811</v>
      </c>
      <c r="B24" s="19" t="s">
        <v>41</v>
      </c>
      <c r="C24" s="21">
        <v>0</v>
      </c>
      <c r="D24" s="21">
        <v>439600</v>
      </c>
      <c r="E24" s="21">
        <f t="shared" si="0"/>
        <v>24666136</v>
      </c>
      <c r="F24" s="33" t="s">
        <v>42</v>
      </c>
    </row>
    <row r="25" spans="1:6" ht="24" customHeight="1" x14ac:dyDescent="0.4">
      <c r="A25" s="18">
        <v>43813</v>
      </c>
      <c r="B25" s="19" t="s">
        <v>43</v>
      </c>
      <c r="C25" s="21">
        <v>0</v>
      </c>
      <c r="D25" s="21">
        <v>46000</v>
      </c>
      <c r="E25" s="21">
        <f t="shared" si="0"/>
        <v>24620136</v>
      </c>
      <c r="F25" s="30"/>
    </row>
    <row r="26" spans="1:6" ht="24" customHeight="1" x14ac:dyDescent="0.4">
      <c r="A26" s="18">
        <v>43813</v>
      </c>
      <c r="B26" s="19" t="s">
        <v>44</v>
      </c>
      <c r="C26" s="21">
        <v>0</v>
      </c>
      <c r="D26" s="21">
        <v>1750000</v>
      </c>
      <c r="E26" s="21">
        <f t="shared" si="0"/>
        <v>22870136</v>
      </c>
      <c r="F26" s="34" t="s">
        <v>45</v>
      </c>
    </row>
    <row r="27" spans="1:6" ht="24" customHeight="1" x14ac:dyDescent="0.4">
      <c r="A27" s="18">
        <v>43815</v>
      </c>
      <c r="B27" s="19" t="s">
        <v>44</v>
      </c>
      <c r="C27" s="21">
        <v>0</v>
      </c>
      <c r="D27" s="21">
        <v>169884</v>
      </c>
      <c r="E27" s="21">
        <f t="shared" si="0"/>
        <v>22700252</v>
      </c>
      <c r="F27" s="35"/>
    </row>
    <row r="28" spans="1:6" ht="24" customHeight="1" x14ac:dyDescent="0.4">
      <c r="A28" s="18">
        <v>43823</v>
      </c>
      <c r="B28" s="19" t="s">
        <v>46</v>
      </c>
      <c r="C28" s="21">
        <v>0</v>
      </c>
      <c r="D28" s="21">
        <v>220000</v>
      </c>
      <c r="E28" s="21">
        <f t="shared" si="0"/>
        <v>22480252</v>
      </c>
      <c r="F28" s="35"/>
    </row>
    <row r="29" spans="1:6" ht="24" customHeight="1" x14ac:dyDescent="0.4">
      <c r="A29" s="18">
        <v>43815</v>
      </c>
      <c r="B29" s="19" t="s">
        <v>47</v>
      </c>
      <c r="C29" s="21">
        <v>0</v>
      </c>
      <c r="D29" s="21">
        <v>188500</v>
      </c>
      <c r="E29" s="21">
        <f t="shared" si="0"/>
        <v>22291752</v>
      </c>
      <c r="F29" s="35"/>
    </row>
    <row r="30" spans="1:6" ht="24" customHeight="1" x14ac:dyDescent="0.4">
      <c r="A30" s="18">
        <v>43817</v>
      </c>
      <c r="B30" s="19" t="s">
        <v>48</v>
      </c>
      <c r="C30" s="21">
        <v>0</v>
      </c>
      <c r="D30" s="21">
        <v>12900</v>
      </c>
      <c r="E30" s="21">
        <f t="shared" si="0"/>
        <v>22278852</v>
      </c>
      <c r="F30" s="30"/>
    </row>
    <row r="31" spans="1:6" ht="24" customHeight="1" x14ac:dyDescent="0.4">
      <c r="A31" s="18">
        <v>43818</v>
      </c>
      <c r="B31" s="19" t="s">
        <v>49</v>
      </c>
      <c r="C31" s="21">
        <v>0</v>
      </c>
      <c r="D31" s="21">
        <v>2028000</v>
      </c>
      <c r="E31" s="21">
        <f t="shared" si="0"/>
        <v>20250852</v>
      </c>
      <c r="F31" s="30"/>
    </row>
    <row r="32" spans="1:6" ht="24" customHeight="1" x14ac:dyDescent="0.4">
      <c r="A32" s="18">
        <v>43818</v>
      </c>
      <c r="B32" s="19" t="s">
        <v>50</v>
      </c>
      <c r="C32" s="21">
        <v>104000</v>
      </c>
      <c r="D32" s="21">
        <v>0</v>
      </c>
      <c r="E32" s="21">
        <f t="shared" si="0"/>
        <v>20354852</v>
      </c>
      <c r="F32" s="36" t="s">
        <v>51</v>
      </c>
    </row>
    <row r="33" spans="1:6" ht="24" customHeight="1" x14ac:dyDescent="0.4">
      <c r="A33" s="18">
        <v>43822</v>
      </c>
      <c r="B33" s="19" t="s">
        <v>52</v>
      </c>
      <c r="C33" s="21">
        <v>0</v>
      </c>
      <c r="D33" s="21">
        <v>36000</v>
      </c>
      <c r="E33" s="21">
        <f t="shared" si="0"/>
        <v>20318852</v>
      </c>
      <c r="F33" s="37" t="s">
        <v>53</v>
      </c>
    </row>
    <row r="34" spans="1:6" ht="24" customHeight="1" x14ac:dyDescent="0.4">
      <c r="A34" s="18">
        <v>43822</v>
      </c>
      <c r="B34" s="19" t="s">
        <v>54</v>
      </c>
      <c r="C34" s="21">
        <v>0</v>
      </c>
      <c r="D34" s="21">
        <v>320000</v>
      </c>
      <c r="E34" s="21">
        <f t="shared" si="0"/>
        <v>19998852</v>
      </c>
      <c r="F34" s="38"/>
    </row>
    <row r="35" spans="1:6" ht="24" customHeight="1" x14ac:dyDescent="0.4">
      <c r="A35" s="18"/>
      <c r="B35" s="19" t="s">
        <v>55</v>
      </c>
      <c r="C35" s="21">
        <v>0</v>
      </c>
      <c r="D35" s="21">
        <v>500000</v>
      </c>
      <c r="E35" s="21">
        <f t="shared" si="0"/>
        <v>19498852</v>
      </c>
      <c r="F35" s="38"/>
    </row>
    <row r="36" spans="1:6" ht="24" customHeight="1" x14ac:dyDescent="0.4">
      <c r="A36" s="18"/>
      <c r="B36" s="19" t="s">
        <v>56</v>
      </c>
      <c r="C36" s="21">
        <v>0</v>
      </c>
      <c r="D36" s="21">
        <v>79500</v>
      </c>
      <c r="E36" s="21">
        <f t="shared" si="0"/>
        <v>19419352</v>
      </c>
      <c r="F36" s="39"/>
    </row>
    <row r="37" spans="1:6" ht="24" customHeight="1" x14ac:dyDescent="0.4">
      <c r="A37" s="18">
        <v>43820</v>
      </c>
      <c r="B37" s="19" t="s">
        <v>57</v>
      </c>
      <c r="C37" s="21">
        <v>0</v>
      </c>
      <c r="D37" s="21">
        <v>29500</v>
      </c>
      <c r="E37" s="21">
        <f t="shared" si="0"/>
        <v>19389852</v>
      </c>
      <c r="F37" s="40"/>
    </row>
    <row r="38" spans="1:6" ht="24" customHeight="1" x14ac:dyDescent="0.4">
      <c r="A38" s="18">
        <v>43823</v>
      </c>
      <c r="B38" s="19" t="s">
        <v>58</v>
      </c>
      <c r="C38" s="21">
        <v>0</v>
      </c>
      <c r="D38" s="21">
        <v>147000</v>
      </c>
      <c r="E38" s="21">
        <f t="shared" si="0"/>
        <v>19242852</v>
      </c>
      <c r="F38" s="41" t="s">
        <v>59</v>
      </c>
    </row>
    <row r="39" spans="1:6" ht="24" customHeight="1" x14ac:dyDescent="0.4">
      <c r="A39" s="18"/>
      <c r="B39" s="19" t="s">
        <v>60</v>
      </c>
      <c r="C39" s="21">
        <v>0</v>
      </c>
      <c r="D39" s="21">
        <v>272000</v>
      </c>
      <c r="E39" s="21">
        <f t="shared" si="0"/>
        <v>18970852</v>
      </c>
      <c r="F39" s="41" t="s">
        <v>61</v>
      </c>
    </row>
    <row r="40" spans="1:6" ht="24" customHeight="1" x14ac:dyDescent="0.4">
      <c r="A40" s="18">
        <v>43828</v>
      </c>
      <c r="B40" s="19" t="s">
        <v>62</v>
      </c>
      <c r="C40" s="21">
        <v>0</v>
      </c>
      <c r="D40" s="21">
        <v>250000</v>
      </c>
      <c r="E40" s="21">
        <f t="shared" si="0"/>
        <v>18720852</v>
      </c>
      <c r="F40" s="41" t="s">
        <v>63</v>
      </c>
    </row>
    <row r="41" spans="1:6" ht="24" customHeight="1" x14ac:dyDescent="0.4">
      <c r="A41" s="18" t="s">
        <v>64</v>
      </c>
      <c r="B41" s="19" t="s">
        <v>65</v>
      </c>
      <c r="C41" s="21">
        <v>0</v>
      </c>
      <c r="D41" s="21">
        <v>300000</v>
      </c>
      <c r="E41" s="21">
        <f t="shared" si="0"/>
        <v>18420852</v>
      </c>
      <c r="F41" s="30"/>
    </row>
    <row r="42" spans="1:6" ht="24" customHeight="1" thickBot="1" x14ac:dyDescent="0.45">
      <c r="A42" s="42" t="s">
        <v>14</v>
      </c>
      <c r="B42" s="43"/>
      <c r="C42" s="44"/>
      <c r="D42" s="44">
        <v>0</v>
      </c>
      <c r="E42" s="45">
        <f t="shared" si="0"/>
        <v>18420852</v>
      </c>
      <c r="F42" s="46"/>
    </row>
    <row r="43" spans="1:6" ht="24" customHeight="1" thickTop="1" x14ac:dyDescent="0.4">
      <c r="A43" s="13"/>
      <c r="B43" s="14"/>
      <c r="C43" s="15"/>
      <c r="D43" s="15" t="s">
        <v>66</v>
      </c>
      <c r="E43" s="16">
        <v>82249800</v>
      </c>
      <c r="F43" s="47" t="s">
        <v>67</v>
      </c>
    </row>
    <row r="44" spans="1:6" ht="24" customHeight="1" thickBot="1" x14ac:dyDescent="0.45">
      <c r="A44" s="48"/>
      <c r="B44" s="49"/>
      <c r="C44" s="50"/>
      <c r="D44" s="50" t="s">
        <v>68</v>
      </c>
      <c r="E44" s="51">
        <f>+E42+E43</f>
        <v>100670652</v>
      </c>
      <c r="F44" s="52"/>
    </row>
  </sheetData>
  <mergeCells count="5">
    <mergeCell ref="A1:F1"/>
    <mergeCell ref="F7:F9"/>
    <mergeCell ref="F22:F23"/>
    <mergeCell ref="F26:F29"/>
    <mergeCell ref="F33:F3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2019.8.1~12.31 19기 회계정산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박선</dc:creator>
  <cp:lastModifiedBy>박선</cp:lastModifiedBy>
  <dcterms:created xsi:type="dcterms:W3CDTF">2019-12-31T14:58:26Z</dcterms:created>
  <dcterms:modified xsi:type="dcterms:W3CDTF">2019-12-31T15:00:07Z</dcterms:modified>
</cp:coreProperties>
</file>